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5521" windowWidth="9345" windowHeight="43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<sst xmlns="http://schemas.openxmlformats.org/spreadsheetml/2006/main" count="43" uniqueCount="27">
  <si>
    <t>Barometric pressures at different altitudes</t>
  </si>
  <si>
    <t>Sr. No</t>
  </si>
  <si>
    <t>altitude</t>
  </si>
  <si>
    <t>meters</t>
  </si>
  <si>
    <t>barometric pessure</t>
  </si>
  <si>
    <t>mm hg</t>
  </si>
  <si>
    <t>mmwg</t>
  </si>
  <si>
    <t>sealevel/</t>
  </si>
  <si>
    <t>ratio pr.</t>
  </si>
  <si>
    <t>y</t>
  </si>
  <si>
    <t>altitude/</t>
  </si>
  <si>
    <t>sealevel</t>
  </si>
  <si>
    <t>1/y</t>
  </si>
  <si>
    <t>barometric pressure at</t>
  </si>
  <si>
    <t>compiled</t>
  </si>
  <si>
    <t>rs 25</t>
  </si>
  <si>
    <t xml:space="preserve">altitude  A </t>
  </si>
  <si>
    <t>meters =</t>
  </si>
  <si>
    <t>final</t>
  </si>
  <si>
    <t>active</t>
  </si>
  <si>
    <t>1mmhg = 13.6 mmwg</t>
  </si>
  <si>
    <t>checked</t>
  </si>
  <si>
    <t>inputs</t>
  </si>
  <si>
    <t>calculated outputs</t>
  </si>
  <si>
    <t>30/12/06</t>
  </si>
  <si>
    <t>W1.19</t>
  </si>
  <si>
    <r>
      <t>10335*(1-0.0000226*A)</t>
    </r>
    <r>
      <rPr>
        <b/>
        <vertAlign val="superscript"/>
        <sz val="10"/>
        <rFont val="Arial"/>
        <family val="2"/>
      </rPr>
      <t>5.255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</si>
</sst>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0"/>
    <numFmt numFmtId="167" formatCode="0.0000"/>
  </numFmts>
  <fonts count="38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vertAlign val="superscript"/>
      <sz val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33" borderId="0" xfId="0" applyFill="1" applyAlignment="1">
      <alignment horizontal="center"/>
    </xf>
    <xf numFmtId="1" fontId="0" fillId="34" borderId="0" xfId="0" applyNumberFormat="1" applyFill="1" applyAlignment="1">
      <alignment horizontal="center"/>
    </xf>
    <xf numFmtId="0" fontId="0" fillId="34" borderId="0" xfId="0" applyFill="1" applyAlignment="1">
      <alignment horizontal="center"/>
    </xf>
    <xf numFmtId="2" fontId="0" fillId="34" borderId="0" xfId="0" applyNumberFormat="1" applyFill="1" applyAlignment="1">
      <alignment horizontal="center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0" fillId="0" borderId="0" xfId="0" applyFont="1" applyAlignment="1">
      <alignment horizontal="center"/>
    </xf>
    <xf numFmtId="0" fontId="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74"/>
  <sheetViews>
    <sheetView tabSelected="1" zoomScalePageLayoutView="0" workbookViewId="0" topLeftCell="A49">
      <selection activeCell="A55" sqref="A55:G58"/>
    </sheetView>
  </sheetViews>
  <sheetFormatPr defaultColWidth="9.140625" defaultRowHeight="12.75"/>
  <cols>
    <col min="1" max="1" width="6.7109375" style="0" customWidth="1"/>
    <col min="2" max="2" width="8.140625" style="0" customWidth="1"/>
    <col min="3" max="3" width="9.7109375" style="0" customWidth="1"/>
  </cols>
  <sheetData>
    <row r="2" ht="12.75">
      <c r="B2" s="11" t="s">
        <v>25</v>
      </c>
    </row>
    <row r="4" spans="2:7" ht="12.75">
      <c r="B4" s="13" t="s">
        <v>0</v>
      </c>
      <c r="C4" s="13"/>
      <c r="D4" s="13"/>
      <c r="E4" s="13"/>
      <c r="F4" s="13"/>
      <c r="G4" s="13"/>
    </row>
    <row r="7" spans="3:4" ht="12.75">
      <c r="C7" s="14" t="s">
        <v>13</v>
      </c>
      <c r="D7" s="14"/>
    </row>
    <row r="8" spans="2:7" ht="14.25">
      <c r="B8" s="2"/>
      <c r="C8" s="15" t="s">
        <v>16</v>
      </c>
      <c r="D8" s="15" t="s">
        <v>17</v>
      </c>
      <c r="E8" s="15" t="s">
        <v>26</v>
      </c>
      <c r="F8" s="15"/>
      <c r="G8" s="15"/>
    </row>
    <row r="9" spans="3:7" ht="12.75">
      <c r="C9" s="15"/>
      <c r="D9" s="16" t="s">
        <v>20</v>
      </c>
      <c r="E9" s="16"/>
      <c r="F9" s="15"/>
      <c r="G9" s="15"/>
    </row>
    <row r="11" spans="1:7" ht="12.75">
      <c r="A11" s="11" t="s">
        <v>1</v>
      </c>
      <c r="B11" s="11" t="s">
        <v>2</v>
      </c>
      <c r="C11" s="11" t="s">
        <v>4</v>
      </c>
      <c r="D11" s="11"/>
      <c r="E11" s="11"/>
      <c r="F11" s="11" t="s">
        <v>8</v>
      </c>
      <c r="G11" s="11" t="s">
        <v>8</v>
      </c>
    </row>
    <row r="12" spans="1:7" ht="12.75">
      <c r="A12" s="11"/>
      <c r="B12" s="11" t="s">
        <v>3</v>
      </c>
      <c r="C12" s="11" t="s">
        <v>5</v>
      </c>
      <c r="D12" s="11" t="s">
        <v>6</v>
      </c>
      <c r="E12" s="11"/>
      <c r="F12" s="11" t="s">
        <v>7</v>
      </c>
      <c r="G12" s="11" t="s">
        <v>10</v>
      </c>
    </row>
    <row r="13" spans="1:7" ht="12.75">
      <c r="A13" s="11"/>
      <c r="B13" s="11"/>
      <c r="C13" s="11"/>
      <c r="D13" s="11"/>
      <c r="E13" s="11"/>
      <c r="F13" s="11" t="s">
        <v>2</v>
      </c>
      <c r="G13" s="11" t="s">
        <v>11</v>
      </c>
    </row>
    <row r="14" spans="1:7" ht="12.75">
      <c r="A14" s="11"/>
      <c r="B14" s="11"/>
      <c r="C14" s="11"/>
      <c r="D14" s="11"/>
      <c r="E14" s="11"/>
      <c r="F14" s="11" t="s">
        <v>9</v>
      </c>
      <c r="G14" s="11" t="s">
        <v>12</v>
      </c>
    </row>
    <row r="16" spans="1:7" ht="12.75">
      <c r="A16" s="1">
        <v>1</v>
      </c>
      <c r="B16" s="5">
        <v>0</v>
      </c>
      <c r="C16" s="5">
        <v>760</v>
      </c>
      <c r="D16" s="5">
        <v>10335</v>
      </c>
      <c r="E16" s="1"/>
      <c r="F16" s="7">
        <f>10335/D16</f>
        <v>1</v>
      </c>
      <c r="G16" s="7">
        <f>1/F16</f>
        <v>1</v>
      </c>
    </row>
    <row r="17" spans="1:7" ht="12.75">
      <c r="A17" s="1">
        <f>+(A16+1)</f>
        <v>2</v>
      </c>
      <c r="B17" s="5">
        <f>+(B16+50)</f>
        <v>50</v>
      </c>
      <c r="C17" s="6">
        <f>760*POWER((1-0.0000226*B17),5.255)</f>
        <v>755.4978422823996</v>
      </c>
      <c r="D17" s="6">
        <f>10335*POWER((1-0.0000226*B17),5.255)</f>
        <v>10273.776578932368</v>
      </c>
      <c r="E17" s="1"/>
      <c r="F17" s="8">
        <f>10335/D17</f>
        <v>1.0059591933499097</v>
      </c>
      <c r="G17" s="8">
        <f>1/F17</f>
        <v>0.9940761082663153</v>
      </c>
    </row>
    <row r="18" spans="1:7" ht="12.75">
      <c r="A18" s="1">
        <f aca="true" t="shared" si="0" ref="A18:A64">+(A17+1)</f>
        <v>3</v>
      </c>
      <c r="B18" s="5">
        <f aca="true" t="shared" si="1" ref="B18:B64">+(B17+50)</f>
        <v>100</v>
      </c>
      <c r="C18" s="6">
        <f aca="true" t="shared" si="2" ref="C18:C66">760*POWER((1-0.0000226*B18),5.255)</f>
        <v>751.0173040227266</v>
      </c>
      <c r="D18" s="6">
        <f aca="true" t="shared" si="3" ref="D18:D66">10335*POWER((1-0.0000226*B18),5.255)</f>
        <v>10212.847154045894</v>
      </c>
      <c r="E18" s="1"/>
      <c r="F18" s="8">
        <f aca="true" t="shared" si="4" ref="F18:F66">10335/D18</f>
        <v>1.0119607044060885</v>
      </c>
      <c r="G18" s="8">
        <f aca="true" t="shared" si="5" ref="G18:G66">1/F18</f>
        <v>0.9881806631877982</v>
      </c>
    </row>
    <row r="19" spans="1:7" ht="12.75">
      <c r="A19" s="1">
        <f t="shared" si="0"/>
        <v>4</v>
      </c>
      <c r="B19" s="5">
        <f t="shared" si="1"/>
        <v>150</v>
      </c>
      <c r="C19" s="6">
        <f t="shared" si="2"/>
        <v>746.5583057129477</v>
      </c>
      <c r="D19" s="6">
        <f t="shared" si="3"/>
        <v>10152.21064413594</v>
      </c>
      <c r="E19" s="1"/>
      <c r="F19" s="8">
        <f t="shared" si="4"/>
        <v>1.01800488211596</v>
      </c>
      <c r="G19" s="8">
        <f t="shared" si="5"/>
        <v>0.9823135601486153</v>
      </c>
    </row>
    <row r="20" spans="1:7" ht="12.75">
      <c r="A20" s="1">
        <f t="shared" si="0"/>
        <v>5</v>
      </c>
      <c r="B20" s="5">
        <f t="shared" si="1"/>
        <v>200</v>
      </c>
      <c r="C20" s="6">
        <f t="shared" si="2"/>
        <v>742.1207680478258</v>
      </c>
      <c r="D20" s="6">
        <f t="shared" si="3"/>
        <v>10091.86597075563</v>
      </c>
      <c r="E20" s="1"/>
      <c r="F20" s="8">
        <f t="shared" si="4"/>
        <v>1.0240920787046643</v>
      </c>
      <c r="G20" s="8">
        <f t="shared" si="5"/>
        <v>0.9764746947997708</v>
      </c>
    </row>
    <row r="21" spans="1:7" ht="12.75">
      <c r="A21" s="1">
        <f t="shared" si="0"/>
        <v>6</v>
      </c>
      <c r="B21" s="5">
        <f t="shared" si="1"/>
        <v>250</v>
      </c>
      <c r="C21" s="6">
        <f t="shared" si="2"/>
        <v>737.7046119246344</v>
      </c>
      <c r="D21" s="6">
        <f t="shared" si="3"/>
        <v>10031.812058211968</v>
      </c>
      <c r="E21" s="1"/>
      <c r="F21" s="8">
        <f t="shared" si="4"/>
        <v>1.030222649709615</v>
      </c>
      <c r="G21" s="8">
        <f t="shared" si="5"/>
        <v>0.9706639630587294</v>
      </c>
    </row>
    <row r="22" spans="1:7" ht="12.75">
      <c r="A22" s="1">
        <f t="shared" si="0"/>
        <v>7</v>
      </c>
      <c r="B22" s="5">
        <f t="shared" si="1"/>
        <v>300</v>
      </c>
      <c r="C22" s="6">
        <f t="shared" si="2"/>
        <v>733.3097584428695</v>
      </c>
      <c r="D22" s="6">
        <f t="shared" si="3"/>
        <v>9972.047833561915</v>
      </c>
      <c r="E22" s="1"/>
      <c r="F22" s="8">
        <f t="shared" si="4"/>
        <v>1.0363969540154563</v>
      </c>
      <c r="G22" s="8">
        <f t="shared" si="5"/>
        <v>0.9648812611090388</v>
      </c>
    </row>
    <row r="23" spans="1:7" ht="12.75">
      <c r="A23" s="1">
        <f t="shared" si="0"/>
        <v>8</v>
      </c>
      <c r="B23" s="5">
        <f t="shared" si="1"/>
        <v>350</v>
      </c>
      <c r="C23" s="6">
        <f t="shared" si="2"/>
        <v>728.9361289039601</v>
      </c>
      <c r="D23" s="6">
        <f t="shared" si="3"/>
        <v>9912.572226608458</v>
      </c>
      <c r="E23" s="1"/>
      <c r="F23" s="8">
        <f t="shared" si="4"/>
        <v>1.042615353889439</v>
      </c>
      <c r="G23" s="8">
        <f t="shared" si="5"/>
        <v>0.9591264853999475</v>
      </c>
    </row>
    <row r="24" spans="1:7" ht="12.75">
      <c r="A24" s="1">
        <f t="shared" si="0"/>
        <v>9</v>
      </c>
      <c r="B24" s="5">
        <f t="shared" si="1"/>
        <v>400</v>
      </c>
      <c r="C24" s="6">
        <f t="shared" si="2"/>
        <v>724.5836448109808</v>
      </c>
      <c r="D24" s="6">
        <f t="shared" si="3"/>
        <v>9853.384169896693</v>
      </c>
      <c r="E24" s="1"/>
      <c r="F24" s="8">
        <f t="shared" si="4"/>
        <v>1.0488782150172022</v>
      </c>
      <c r="G24" s="8">
        <f t="shared" si="5"/>
        <v>0.9533995326460274</v>
      </c>
    </row>
    <row r="25" spans="1:7" ht="12.75">
      <c r="A25" s="1">
        <f t="shared" si="0"/>
        <v>10</v>
      </c>
      <c r="B25" s="5">
        <f t="shared" si="1"/>
        <v>450</v>
      </c>
      <c r="C25" s="6">
        <f t="shared" si="2"/>
        <v>720.2522278683656</v>
      </c>
      <c r="D25" s="6">
        <f t="shared" si="3"/>
        <v>9794.482598709945</v>
      </c>
      <c r="E25" s="1"/>
      <c r="F25" s="8">
        <f t="shared" si="4"/>
        <v>1.0551859065389781</v>
      </c>
      <c r="G25" s="8">
        <f t="shared" si="5"/>
        <v>0.9477002998267968</v>
      </c>
    </row>
    <row r="26" spans="1:7" ht="12.75">
      <c r="A26" s="1">
        <f t="shared" si="0"/>
        <v>11</v>
      </c>
      <c r="B26" s="5">
        <f t="shared" si="1"/>
        <v>500</v>
      </c>
      <c r="C26" s="6">
        <f t="shared" si="2"/>
        <v>715.9417999816172</v>
      </c>
      <c r="D26" s="6">
        <f t="shared" si="3"/>
        <v>9735.866451065807</v>
      </c>
      <c r="E26" s="1"/>
      <c r="F26" s="8">
        <f t="shared" si="4"/>
        <v>1.0615388010862252</v>
      </c>
      <c r="G26" s="8">
        <f t="shared" si="5"/>
        <v>0.9420286841863384</v>
      </c>
    </row>
    <row r="27" spans="1:7" ht="12.75">
      <c r="A27" s="1">
        <f t="shared" si="0"/>
        <v>12</v>
      </c>
      <c r="B27" s="5">
        <f t="shared" si="1"/>
        <v>550</v>
      </c>
      <c r="C27" s="6">
        <f t="shared" si="2"/>
        <v>711.6522832570209</v>
      </c>
      <c r="D27" s="6">
        <f t="shared" si="3"/>
        <v>9677.534667712252</v>
      </c>
      <c r="E27" s="1"/>
      <c r="F27" s="8">
        <f t="shared" si="4"/>
        <v>1.067937274818688</v>
      </c>
      <c r="G27" s="8">
        <f t="shared" si="5"/>
        <v>0.9363845832329224</v>
      </c>
    </row>
    <row r="28" spans="1:7" ht="12.75">
      <c r="A28" s="1">
        <f t="shared" si="0"/>
        <v>13</v>
      </c>
      <c r="B28" s="5">
        <f t="shared" si="1"/>
        <v>600</v>
      </c>
      <c r="C28" s="6">
        <f t="shared" si="2"/>
        <v>707.3836000013582</v>
      </c>
      <c r="D28" s="6">
        <f t="shared" si="3"/>
        <v>9619.486192123733</v>
      </c>
      <c r="E28" s="1"/>
      <c r="F28" s="8">
        <f t="shared" si="4"/>
        <v>1.074381707461893</v>
      </c>
      <c r="G28" s="8">
        <f t="shared" si="5"/>
        <v>0.9307678947386292</v>
      </c>
    </row>
    <row r="29" spans="1:7" ht="12.75">
      <c r="A29" s="1">
        <f t="shared" si="0"/>
        <v>14</v>
      </c>
      <c r="B29" s="5">
        <f t="shared" si="1"/>
        <v>650</v>
      </c>
      <c r="C29" s="6">
        <f t="shared" si="2"/>
        <v>703.1356727216164</v>
      </c>
      <c r="D29" s="6">
        <f t="shared" si="3"/>
        <v>9561.719970497245</v>
      </c>
      <c r="E29" s="1"/>
      <c r="F29" s="8">
        <f t="shared" si="4"/>
        <v>1.0808724823450924</v>
      </c>
      <c r="G29" s="8">
        <f t="shared" si="5"/>
        <v>0.925178516738969</v>
      </c>
    </row>
    <row r="30" spans="1:7" ht="12.75">
      <c r="A30" s="1">
        <f t="shared" si="0"/>
        <v>15</v>
      </c>
      <c r="B30" s="5">
        <f t="shared" si="1"/>
        <v>700</v>
      </c>
      <c r="C30" s="6">
        <f t="shared" si="2"/>
        <v>698.9084241247033</v>
      </c>
      <c r="D30" s="6">
        <f t="shared" si="3"/>
        <v>9504.234951748433</v>
      </c>
      <c r="E30" s="1"/>
      <c r="F30" s="8">
        <f t="shared" si="4"/>
        <v>1.087409986439649</v>
      </c>
      <c r="G30" s="8">
        <f t="shared" si="5"/>
        <v>0.9196163475325043</v>
      </c>
    </row>
    <row r="31" spans="1:7" ht="12.75">
      <c r="A31" s="1">
        <f t="shared" si="0"/>
        <v>16</v>
      </c>
      <c r="B31" s="5">
        <f t="shared" si="1"/>
        <v>750</v>
      </c>
      <c r="C31" s="6">
        <f t="shared" si="2"/>
        <v>694.7017771171585</v>
      </c>
      <c r="D31" s="6">
        <f t="shared" si="3"/>
        <v>9447.030087507675</v>
      </c>
      <c r="E31" s="1"/>
      <c r="F31" s="8">
        <f t="shared" si="4"/>
        <v>1.093994610397879</v>
      </c>
      <c r="G31" s="8">
        <f t="shared" si="5"/>
        <v>0.9140812856804716</v>
      </c>
    </row>
    <row r="32" spans="1:7" ht="12.75">
      <c r="A32" s="1">
        <f t="shared" si="0"/>
        <v>17</v>
      </c>
      <c r="B32" s="5">
        <f t="shared" si="1"/>
        <v>800</v>
      </c>
      <c r="C32" s="6">
        <f t="shared" si="2"/>
        <v>690.5156548048685</v>
      </c>
      <c r="D32" s="6">
        <f t="shared" si="3"/>
        <v>9390.104332116205</v>
      </c>
      <c r="E32" s="1"/>
      <c r="F32" s="8">
        <f t="shared" si="4"/>
        <v>1.10062674859235</v>
      </c>
      <c r="G32" s="8">
        <f t="shared" si="5"/>
        <v>0.908573230006406</v>
      </c>
    </row>
    <row r="33" spans="1:7" ht="12.75">
      <c r="A33" s="1">
        <f t="shared" si="0"/>
        <v>18</v>
      </c>
      <c r="B33" s="5">
        <f t="shared" si="1"/>
        <v>850</v>
      </c>
      <c r="C33" s="6">
        <f t="shared" si="2"/>
        <v>686.3499804927759</v>
      </c>
      <c r="D33" s="6">
        <f t="shared" si="3"/>
        <v>9333.456642622157</v>
      </c>
      <c r="E33" s="1"/>
      <c r="F33" s="8">
        <f t="shared" si="4"/>
        <v>1.107306799155652</v>
      </c>
      <c r="G33" s="8">
        <f t="shared" si="5"/>
        <v>0.9030920795957579</v>
      </c>
    </row>
    <row r="34" spans="1:7" ht="12.75">
      <c r="A34" s="1">
        <f t="shared" si="0"/>
        <v>19</v>
      </c>
      <c r="B34" s="5">
        <f t="shared" si="1"/>
        <v>900</v>
      </c>
      <c r="C34" s="6">
        <f t="shared" si="2"/>
        <v>682.2046776845947</v>
      </c>
      <c r="D34" s="6">
        <f t="shared" si="3"/>
        <v>9277.085978776693</v>
      </c>
      <c r="E34" s="1"/>
      <c r="F34" s="8">
        <f t="shared" si="4"/>
        <v>1.114035164020632</v>
      </c>
      <c r="G34" s="8">
        <f t="shared" si="5"/>
        <v>0.8976377337955195</v>
      </c>
    </row>
    <row r="35" spans="1:7" ht="12.75">
      <c r="A35" s="1">
        <f t="shared" si="0"/>
        <v>20</v>
      </c>
      <c r="B35" s="5">
        <f t="shared" si="1"/>
        <v>950</v>
      </c>
      <c r="C35" s="6">
        <f t="shared" si="2"/>
        <v>678.0796700825238</v>
      </c>
      <c r="D35" s="6">
        <f t="shared" si="3"/>
        <v>9220.991303030109</v>
      </c>
      <c r="E35" s="1"/>
      <c r="F35" s="8">
        <f t="shared" si="4"/>
        <v>1.1208122489611088</v>
      </c>
      <c r="G35" s="8">
        <f t="shared" si="5"/>
        <v>0.892210092213847</v>
      </c>
    </row>
    <row r="36" spans="1:7" ht="12.75">
      <c r="A36" s="1">
        <f t="shared" si="0"/>
        <v>21</v>
      </c>
      <c r="B36" s="5">
        <f t="shared" si="1"/>
        <v>1000</v>
      </c>
      <c r="C36" s="6">
        <f t="shared" si="2"/>
        <v>673.9748815869576</v>
      </c>
      <c r="D36" s="6">
        <f t="shared" si="3"/>
        <v>9165.171580527904</v>
      </c>
      <c r="E36" s="1"/>
      <c r="F36" s="8">
        <f t="shared" si="4"/>
        <v>1.1276384636330743</v>
      </c>
      <c r="G36" s="8">
        <f t="shared" si="5"/>
        <v>0.886809054719681</v>
      </c>
    </row>
    <row r="37" spans="1:7" ht="12.75">
      <c r="A37" s="1">
        <f t="shared" si="0"/>
        <v>22</v>
      </c>
      <c r="B37" s="5">
        <f t="shared" si="1"/>
        <v>1050</v>
      </c>
      <c r="C37" s="6">
        <f t="shared" si="2"/>
        <v>669.8902362962008</v>
      </c>
      <c r="D37" s="6">
        <f t="shared" si="3"/>
        <v>9109.625779106887</v>
      </c>
      <c r="E37" s="1"/>
      <c r="F37" s="8">
        <f t="shared" si="4"/>
        <v>1.1345142216163844</v>
      </c>
      <c r="G37" s="8">
        <f t="shared" si="5"/>
        <v>0.8814345214423694</v>
      </c>
    </row>
    <row r="38" spans="1:7" ht="12.75">
      <c r="A38" s="1">
        <f t="shared" si="0"/>
        <v>23</v>
      </c>
      <c r="B38" s="5">
        <f t="shared" si="1"/>
        <v>1100</v>
      </c>
      <c r="C38" s="6">
        <f t="shared" si="2"/>
        <v>665.8256585061823</v>
      </c>
      <c r="D38" s="6">
        <f t="shared" si="3"/>
        <v>9054.352869291308</v>
      </c>
      <c r="E38" s="1"/>
      <c r="F38" s="8">
        <f t="shared" si="4"/>
        <v>1.1414399404569406</v>
      </c>
      <c r="G38" s="8">
        <f t="shared" si="5"/>
        <v>0.8760863927712925</v>
      </c>
    </row>
    <row r="39" spans="1:7" ht="12.75">
      <c r="A39" s="1">
        <f t="shared" si="0"/>
        <v>24</v>
      </c>
      <c r="B39" s="5">
        <f t="shared" si="1"/>
        <v>1150</v>
      </c>
      <c r="C39" s="6">
        <f t="shared" si="2"/>
        <v>661.7810727101665</v>
      </c>
      <c r="D39" s="6">
        <f t="shared" si="3"/>
        <v>8999.35182428891</v>
      </c>
      <c r="E39" s="1"/>
      <c r="F39" s="8">
        <f t="shared" si="4"/>
        <v>1.1484160417093847</v>
      </c>
      <c r="G39" s="8">
        <f t="shared" si="5"/>
        <v>0.8707645693554823</v>
      </c>
    </row>
    <row r="40" spans="1:7" ht="12.75">
      <c r="A40" s="1">
        <f t="shared" si="0"/>
        <v>25</v>
      </c>
      <c r="B40" s="5">
        <f t="shared" si="1"/>
        <v>1200</v>
      </c>
      <c r="C40" s="6">
        <f t="shared" si="2"/>
        <v>657.7564035984676</v>
      </c>
      <c r="D40" s="6">
        <f t="shared" si="3"/>
        <v>8944.621619987056</v>
      </c>
      <c r="E40" s="1"/>
      <c r="F40" s="8">
        <f t="shared" si="4"/>
        <v>1.155442950980296</v>
      </c>
      <c r="G40" s="8">
        <f t="shared" si="5"/>
        <v>0.8654689521032469</v>
      </c>
    </row>
    <row r="41" spans="1:7" ht="12.75">
      <c r="A41" s="1">
        <f t="shared" si="0"/>
        <v>26</v>
      </c>
      <c r="B41" s="5">
        <f t="shared" si="1"/>
        <v>1250</v>
      </c>
      <c r="C41" s="6">
        <f t="shared" si="2"/>
        <v>653.7515760581645</v>
      </c>
      <c r="D41" s="6">
        <f t="shared" si="3"/>
        <v>8890.161234948855</v>
      </c>
      <c r="E41" s="1"/>
      <c r="F41" s="8">
        <f t="shared" si="4"/>
        <v>1.1625210979719038</v>
      </c>
      <c r="G41" s="8">
        <f t="shared" si="5"/>
        <v>0.8601994421817954</v>
      </c>
    </row>
    <row r="42" spans="1:7" ht="12.75">
      <c r="A42" s="1">
        <f t="shared" si="0"/>
        <v>27</v>
      </c>
      <c r="B42" s="5">
        <f t="shared" si="1"/>
        <v>1300</v>
      </c>
      <c r="C42" s="6">
        <f t="shared" si="2"/>
        <v>649.7665151728116</v>
      </c>
      <c r="D42" s="6">
        <f t="shared" si="3"/>
        <v>8835.96965040922</v>
      </c>
      <c r="E42" s="1"/>
      <c r="F42" s="8">
        <f t="shared" si="4"/>
        <v>1.1696509165263322</v>
      </c>
      <c r="G42" s="8">
        <f t="shared" si="5"/>
        <v>0.8549559410168573</v>
      </c>
    </row>
    <row r="43" spans="1:7" ht="12.75">
      <c r="A43" s="1">
        <f t="shared" si="0"/>
        <v>28</v>
      </c>
      <c r="B43" s="5">
        <f t="shared" si="1"/>
        <v>1350</v>
      </c>
      <c r="C43" s="6">
        <f t="shared" si="2"/>
        <v>645.8011462221543</v>
      </c>
      <c r="D43" s="6">
        <f t="shared" si="3"/>
        <v>8782.045850271006</v>
      </c>
      <c r="E43" s="1"/>
      <c r="F43" s="8">
        <f t="shared" si="4"/>
        <v>1.1768328446703646</v>
      </c>
      <c r="G43" s="8">
        <f t="shared" si="5"/>
        <v>0.8497383502923084</v>
      </c>
    </row>
    <row r="44" spans="1:7" ht="12.75">
      <c r="A44" s="1">
        <f t="shared" si="0"/>
        <v>29</v>
      </c>
      <c r="B44" s="5">
        <f t="shared" si="1"/>
        <v>1400</v>
      </c>
      <c r="C44" s="6">
        <f t="shared" si="2"/>
        <v>641.8553946818432</v>
      </c>
      <c r="D44" s="6">
        <f t="shared" si="3"/>
        <v>8728.388821101118</v>
      </c>
      <c r="E44" s="1"/>
      <c r="F44" s="8">
        <f t="shared" si="4"/>
        <v>1.1840673246607503</v>
      </c>
      <c r="G44" s="8">
        <f t="shared" si="5"/>
        <v>0.8445465719497937</v>
      </c>
    </row>
    <row r="45" spans="1:7" ht="12.75">
      <c r="A45" s="1">
        <f t="shared" si="0"/>
        <v>30</v>
      </c>
      <c r="B45" s="5">
        <f t="shared" si="1"/>
        <v>1450</v>
      </c>
      <c r="C45" s="6">
        <f t="shared" si="2"/>
        <v>637.9291862231461</v>
      </c>
      <c r="D45" s="6">
        <f t="shared" si="3"/>
        <v>8674.997552126599</v>
      </c>
      <c r="E45" s="1"/>
      <c r="F45" s="8">
        <f t="shared" si="4"/>
        <v>1.1913548030300558</v>
      </c>
      <c r="G45" s="8">
        <f t="shared" si="5"/>
        <v>0.8393805081883501</v>
      </c>
    </row>
    <row r="46" spans="1:7" ht="12.75">
      <c r="A46" s="1">
        <f t="shared" si="0"/>
        <v>31</v>
      </c>
      <c r="B46" s="5">
        <f t="shared" si="1"/>
        <v>1500</v>
      </c>
      <c r="C46" s="6">
        <f t="shared" si="2"/>
        <v>634.0224467126625</v>
      </c>
      <c r="D46" s="6">
        <f t="shared" si="3"/>
        <v>8621.871035230744</v>
      </c>
      <c r="E46" s="1"/>
      <c r="F46" s="8">
        <f t="shared" si="4"/>
        <v>1.1986957306330677</v>
      </c>
      <c r="G46" s="8">
        <f t="shared" si="5"/>
        <v>0.8342400614640294</v>
      </c>
    </row>
    <row r="47" spans="1:7" ht="12.75">
      <c r="A47" s="1">
        <f t="shared" si="0"/>
        <v>32</v>
      </c>
      <c r="B47" s="5">
        <f t="shared" si="1"/>
        <v>1550</v>
      </c>
      <c r="C47" s="6">
        <f t="shared" si="2"/>
        <v>630.1351022120392</v>
      </c>
      <c r="D47" s="6">
        <f t="shared" si="3"/>
        <v>8569.008264949243</v>
      </c>
      <c r="E47" s="1"/>
      <c r="F47" s="8">
        <f t="shared" si="4"/>
        <v>1.2060905626937468</v>
      </c>
      <c r="G47" s="8">
        <f t="shared" si="5"/>
        <v>0.8291251344895252</v>
      </c>
    </row>
    <row r="48" spans="1:7" ht="12.75">
      <c r="A48" s="1">
        <f t="shared" si="0"/>
        <v>33</v>
      </c>
      <c r="B48" s="5">
        <f t="shared" si="1"/>
        <v>1600</v>
      </c>
      <c r="C48" s="6">
        <f t="shared" si="2"/>
        <v>626.2670789776822</v>
      </c>
      <c r="D48" s="6">
        <f t="shared" si="3"/>
        <v>8516.408238466245</v>
      </c>
      <c r="E48" s="1"/>
      <c r="F48" s="8">
        <f t="shared" si="4"/>
        <v>1.2135397588527617</v>
      </c>
      <c r="G48" s="8">
        <f t="shared" si="5"/>
        <v>0.8240356302337924</v>
      </c>
    </row>
    <row r="49" spans="1:7" ht="12.75">
      <c r="A49" s="1">
        <f t="shared" si="0"/>
        <v>34</v>
      </c>
      <c r="B49" s="5">
        <f t="shared" si="1"/>
        <v>1650</v>
      </c>
      <c r="C49" s="6">
        <f t="shared" si="2"/>
        <v>622.4183034604714</v>
      </c>
      <c r="D49" s="6">
        <f t="shared" si="3"/>
        <v>8464.06995561049</v>
      </c>
      <c r="E49" s="1"/>
      <c r="F49" s="8">
        <f t="shared" si="4"/>
        <v>1.221043783215585</v>
      </c>
      <c r="G49" s="8">
        <f t="shared" si="5"/>
        <v>0.8189714519216729</v>
      </c>
    </row>
    <row r="50" spans="1:7" ht="12.75">
      <c r="A50" s="1">
        <f t="shared" si="0"/>
        <v>35</v>
      </c>
      <c r="B50" s="5">
        <f t="shared" si="1"/>
        <v>1700</v>
      </c>
      <c r="C50" s="6">
        <f t="shared" si="2"/>
        <v>618.5887023054764</v>
      </c>
      <c r="D50" s="6">
        <f t="shared" si="3"/>
        <v>8411.992418851445</v>
      </c>
      <c r="E50" s="1"/>
      <c r="F50" s="8">
        <f t="shared" si="4"/>
        <v>1.228603104401171</v>
      </c>
      <c r="G50" s="8">
        <f t="shared" si="5"/>
        <v>0.8139325030335215</v>
      </c>
    </row>
    <row r="51" spans="1:7" ht="12.75">
      <c r="A51" s="1">
        <f>+(A50+1)</f>
        <v>36</v>
      </c>
      <c r="B51" s="5">
        <f>+(B50+50)</f>
        <v>1750</v>
      </c>
      <c r="C51" s="6">
        <f>760*POWER((1-0.0000226*B51),5.255)</f>
        <v>614.7782023516684</v>
      </c>
      <c r="D51" s="6">
        <f>10335*POWER((1-0.0000226*B51),5.255)</f>
        <v>8360.174633295386</v>
      </c>
      <c r="E51" s="1"/>
      <c r="F51" s="8">
        <f>10335/D51</f>
        <v>1.2362181955912306</v>
      </c>
      <c r="G51" s="8">
        <f>1/F51</f>
        <v>0.8089186873048269</v>
      </c>
    </row>
    <row r="52" spans="1:7" ht="12.75">
      <c r="A52" s="1"/>
      <c r="B52" s="1"/>
      <c r="C52" s="1"/>
      <c r="D52" s="1"/>
      <c r="E52" s="1"/>
      <c r="F52" s="1"/>
      <c r="G52" s="1"/>
    </row>
    <row r="53" spans="1:7" ht="12.75">
      <c r="A53" s="1"/>
      <c r="B53" s="1"/>
      <c r="C53" s="1"/>
      <c r="D53" s="1"/>
      <c r="E53" s="1"/>
      <c r="F53" s="1"/>
      <c r="G53" s="1"/>
    </row>
    <row r="55" spans="1:7" ht="12.75">
      <c r="A55" s="11" t="s">
        <v>1</v>
      </c>
      <c r="B55" s="11" t="s">
        <v>2</v>
      </c>
      <c r="C55" s="17" t="s">
        <v>4</v>
      </c>
      <c r="D55" s="17"/>
      <c r="E55" s="11"/>
      <c r="F55" s="11" t="s">
        <v>8</v>
      </c>
      <c r="G55" s="11" t="s">
        <v>8</v>
      </c>
    </row>
    <row r="56" spans="1:7" ht="12.75">
      <c r="A56" s="11"/>
      <c r="B56" s="11" t="s">
        <v>3</v>
      </c>
      <c r="C56" s="11" t="s">
        <v>5</v>
      </c>
      <c r="D56" s="11" t="s">
        <v>6</v>
      </c>
      <c r="E56" s="11"/>
      <c r="F56" s="11" t="s">
        <v>7</v>
      </c>
      <c r="G56" s="11" t="s">
        <v>10</v>
      </c>
    </row>
    <row r="57" spans="1:7" ht="12.75">
      <c r="A57" s="11"/>
      <c r="B57" s="11"/>
      <c r="C57" s="11"/>
      <c r="D57" s="11"/>
      <c r="E57" s="11"/>
      <c r="F57" s="11" t="s">
        <v>2</v>
      </c>
      <c r="G57" s="11" t="s">
        <v>11</v>
      </c>
    </row>
    <row r="58" spans="1:7" ht="12.75">
      <c r="A58" s="11"/>
      <c r="B58" s="11"/>
      <c r="C58" s="11"/>
      <c r="D58" s="11"/>
      <c r="E58" s="11"/>
      <c r="F58" s="11" t="s">
        <v>9</v>
      </c>
      <c r="G58" s="11" t="s">
        <v>12</v>
      </c>
    </row>
    <row r="59" spans="1:7" ht="12.75">
      <c r="A59" s="1"/>
      <c r="B59" s="1"/>
      <c r="C59" s="3"/>
      <c r="D59" s="3"/>
      <c r="E59" s="1"/>
      <c r="F59" s="4"/>
      <c r="G59" s="4"/>
    </row>
    <row r="60" spans="1:7" ht="12.75">
      <c r="A60" s="1">
        <f>+(A51+1)</f>
        <v>37</v>
      </c>
      <c r="B60" s="5">
        <f>+(B51+50)</f>
        <v>1800</v>
      </c>
      <c r="C60" s="6">
        <f t="shared" si="2"/>
        <v>610.986730631636</v>
      </c>
      <c r="D60" s="6">
        <f t="shared" si="3"/>
        <v>8308.615606681524</v>
      </c>
      <c r="E60" s="1"/>
      <c r="F60" s="8">
        <f t="shared" si="4"/>
        <v>1.2438895345800958</v>
      </c>
      <c r="G60" s="8">
        <f t="shared" si="5"/>
        <v>0.8039299087258368</v>
      </c>
    </row>
    <row r="61" spans="1:7" ht="12.75">
      <c r="A61" s="1">
        <f t="shared" si="0"/>
        <v>38</v>
      </c>
      <c r="B61" s="5">
        <f t="shared" si="1"/>
        <v>1850</v>
      </c>
      <c r="C61" s="6">
        <f t="shared" si="2"/>
        <v>607.2142143713002</v>
      </c>
      <c r="D61" s="6">
        <f t="shared" si="3"/>
        <v>8257.31434937814</v>
      </c>
      <c r="E61" s="1"/>
      <c r="F61" s="8">
        <f t="shared" si="4"/>
        <v>1.2516176038251867</v>
      </c>
      <c r="G61" s="8">
        <f t="shared" si="5"/>
        <v>0.7989660715411845</v>
      </c>
    </row>
    <row r="62" spans="1:7" ht="12.75">
      <c r="A62" s="1">
        <f t="shared" si="0"/>
        <v>39</v>
      </c>
      <c r="B62" s="5">
        <f t="shared" si="1"/>
        <v>1900</v>
      </c>
      <c r="C62" s="6">
        <f t="shared" si="2"/>
        <v>603.4605809896276</v>
      </c>
      <c r="D62" s="6">
        <f t="shared" si="3"/>
        <v>8206.269874378686</v>
      </c>
      <c r="E62" s="1"/>
      <c r="F62" s="8">
        <f t="shared" si="4"/>
        <v>1.2594028904981003</v>
      </c>
      <c r="G62" s="8">
        <f t="shared" si="5"/>
        <v>0.7940270802495101</v>
      </c>
    </row>
    <row r="63" spans="1:7" ht="12.75">
      <c r="A63" s="1">
        <f t="shared" si="0"/>
        <v>40</v>
      </c>
      <c r="B63" s="5">
        <f t="shared" si="1"/>
        <v>1950</v>
      </c>
      <c r="C63" s="6">
        <f t="shared" si="2"/>
        <v>599.7257580983456</v>
      </c>
      <c r="D63" s="6">
        <f t="shared" si="3"/>
        <v>8155.481197297898</v>
      </c>
      <c r="E63" s="1"/>
      <c r="F63" s="8">
        <f t="shared" si="4"/>
        <v>1.2672458865363123</v>
      </c>
      <c r="G63" s="8">
        <f t="shared" si="5"/>
        <v>0.7891128396030863</v>
      </c>
    </row>
    <row r="64" spans="1:7" ht="12.75">
      <c r="A64" s="1">
        <f t="shared" si="0"/>
        <v>41</v>
      </c>
      <c r="B64" s="5">
        <f t="shared" si="1"/>
        <v>2000</v>
      </c>
      <c r="C64" s="6">
        <f t="shared" si="2"/>
        <v>596.0096735016584</v>
      </c>
      <c r="D64" s="6">
        <f t="shared" si="3"/>
        <v>8104.947336367946</v>
      </c>
      <c r="E64" s="1"/>
      <c r="F64" s="8">
        <f t="shared" si="4"/>
        <v>1.275147088695508</v>
      </c>
      <c r="G64" s="8">
        <f t="shared" si="5"/>
        <v>0.7842232546074452</v>
      </c>
    </row>
    <row r="65" spans="2:7" ht="12.75">
      <c r="B65" s="5">
        <v>2500</v>
      </c>
      <c r="C65" s="6">
        <f t="shared" si="2"/>
        <v>559.8636877116984</v>
      </c>
      <c r="D65" s="6">
        <f t="shared" si="3"/>
        <v>7613.40949013211</v>
      </c>
      <c r="F65" s="8">
        <f t="shared" si="4"/>
        <v>1.3574732862320618</v>
      </c>
      <c r="G65" s="8">
        <f t="shared" si="5"/>
        <v>0.7366627469890769</v>
      </c>
    </row>
    <row r="66" spans="2:7" ht="12.75">
      <c r="B66">
        <v>3000</v>
      </c>
      <c r="C66" s="6">
        <f t="shared" si="2"/>
        <v>525.5135341691805</v>
      </c>
      <c r="D66" s="6">
        <f t="shared" si="3"/>
        <v>7146.292599524317</v>
      </c>
      <c r="F66" s="8">
        <f t="shared" si="4"/>
        <v>1.4462044278298842</v>
      </c>
      <c r="G66" s="8">
        <f t="shared" si="5"/>
        <v>0.6914651765383953</v>
      </c>
    </row>
    <row r="67" spans="4:6" ht="12.75">
      <c r="D67" s="9"/>
      <c r="E67" s="12" t="s">
        <v>22</v>
      </c>
      <c r="F67" s="12"/>
    </row>
    <row r="68" spans="4:6" ht="12.75">
      <c r="D68" s="10"/>
      <c r="E68" s="12" t="s">
        <v>23</v>
      </c>
      <c r="F68" s="12"/>
    </row>
    <row r="70" spans="2:4" ht="12.75">
      <c r="B70" t="s">
        <v>18</v>
      </c>
      <c r="D70" t="s">
        <v>21</v>
      </c>
    </row>
    <row r="71" spans="2:4" ht="12.75">
      <c r="B71" t="s">
        <v>15</v>
      </c>
      <c r="D71" t="s">
        <v>24</v>
      </c>
    </row>
    <row r="72" ht="12.75">
      <c r="F72" t="s">
        <v>14</v>
      </c>
    </row>
    <row r="73" ht="12.75">
      <c r="F73" t="s">
        <v>19</v>
      </c>
    </row>
    <row r="74" ht="12.75">
      <c r="B74">
        <v>4000</v>
      </c>
    </row>
  </sheetData>
  <sheetProtection/>
  <mergeCells count="5">
    <mergeCell ref="E68:F68"/>
    <mergeCell ref="B4:G4"/>
    <mergeCell ref="C7:D7"/>
    <mergeCell ref="D9:E9"/>
    <mergeCell ref="E67:F67"/>
  </mergeCells>
  <printOptions/>
  <pageMargins left="1.25" right="1" top="1.25" bottom="1" header="0.5" footer="0.5"/>
  <pageSetup horizontalDpi="300" verticalDpi="300" orientation="portrait" paperSize="9" r:id="rId1"/>
  <headerFooter alignWithMargins="0">
    <oddHeader>&amp;L&amp;"Times New Roman,Regular"&amp;8DEOLALKAR  CONSULTANTS</oddHeader>
    <oddFooter>&amp;C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deolalkr</dc:creator>
  <cp:keywords/>
  <dc:description/>
  <cp:lastModifiedBy>Deolalkar</cp:lastModifiedBy>
  <cp:lastPrinted>2006-05-25T07:11:21Z</cp:lastPrinted>
  <dcterms:created xsi:type="dcterms:W3CDTF">2001-10-02T04:08:36Z</dcterms:created>
  <dcterms:modified xsi:type="dcterms:W3CDTF">2019-08-04T10:41:37Z</dcterms:modified>
  <cp:category/>
  <cp:version/>
  <cp:contentType/>
  <cp:contentStatus/>
</cp:coreProperties>
</file>